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13e9975a37fde0/Documentos/info/Excel/Listas de Precio/Tiendas Independientes/"/>
    </mc:Choice>
  </mc:AlternateContent>
  <xr:revisionPtr revIDLastSave="61" documentId="8_{42513E2A-18A8-42CC-B457-88FC61C7F49B}" xr6:coauthVersionLast="47" xr6:coauthVersionMax="47" xr10:uidLastSave="{8D5386F4-CB06-425A-80BD-EFB69EAB72C3}"/>
  <bookViews>
    <workbookView xWindow="-108" yWindow="-108" windowWidth="23256" windowHeight="12576" xr2:uid="{0F92C337-9552-40DC-A9D9-FE66239C392E}"/>
  </bookViews>
  <sheets>
    <sheet name="Nota de Pedido Decoracion" sheetId="1" r:id="rId1"/>
  </sheets>
  <definedNames>
    <definedName name="_xlnm.Print_Titles" localSheetId="0">'Nota de Pedido Decoracion'!$1:$10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H57" i="1" s="1"/>
  <c r="D57" i="1"/>
  <c r="G56" i="1"/>
  <c r="H56" i="1" s="1"/>
  <c r="D56" i="1"/>
  <c r="G55" i="1"/>
  <c r="H55" i="1" s="1"/>
  <c r="D55" i="1"/>
  <c r="G54" i="1"/>
  <c r="H54" i="1" s="1"/>
  <c r="D54" i="1"/>
  <c r="G53" i="1"/>
  <c r="H53" i="1" s="1"/>
  <c r="D53" i="1"/>
  <c r="G52" i="1"/>
  <c r="H52" i="1" s="1"/>
  <c r="D52" i="1"/>
  <c r="G51" i="1"/>
  <c r="H51" i="1" s="1"/>
  <c r="D51" i="1"/>
  <c r="G50" i="1"/>
  <c r="H50" i="1" s="1"/>
  <c r="D50" i="1"/>
  <c r="G49" i="1"/>
  <c r="H49" i="1" s="1"/>
  <c r="D49" i="1"/>
  <c r="G48" i="1"/>
  <c r="H48" i="1" s="1"/>
  <c r="D48" i="1"/>
  <c r="G47" i="1"/>
  <c r="H47" i="1" s="1"/>
  <c r="D47" i="1"/>
  <c r="G46" i="1"/>
  <c r="H46" i="1" s="1"/>
  <c r="D46" i="1"/>
  <c r="G45" i="1"/>
  <c r="H45" i="1" s="1"/>
  <c r="D45" i="1"/>
  <c r="G44" i="1"/>
  <c r="H44" i="1" s="1"/>
  <c r="D44" i="1"/>
  <c r="G43" i="1"/>
  <c r="H43" i="1" s="1"/>
  <c r="D43" i="1"/>
  <c r="G42" i="1"/>
  <c r="H42" i="1" s="1"/>
  <c r="D42" i="1"/>
  <c r="G41" i="1"/>
  <c r="H41" i="1" s="1"/>
  <c r="D41" i="1"/>
  <c r="G40" i="1"/>
  <c r="H40" i="1" s="1"/>
  <c r="D40" i="1"/>
  <c r="H39" i="1"/>
  <c r="G39" i="1"/>
  <c r="D39" i="1"/>
  <c r="G38" i="1"/>
  <c r="H38" i="1" s="1"/>
  <c r="D38" i="1"/>
  <c r="H37" i="1"/>
  <c r="G37" i="1"/>
  <c r="D37" i="1"/>
  <c r="G36" i="1"/>
  <c r="H36" i="1" s="1"/>
  <c r="D36" i="1"/>
  <c r="G35" i="1"/>
  <c r="H35" i="1" s="1"/>
  <c r="D35" i="1"/>
  <c r="G34" i="1"/>
  <c r="H34" i="1" s="1"/>
  <c r="D34" i="1"/>
  <c r="G33" i="1"/>
  <c r="H33" i="1" s="1"/>
  <c r="D33" i="1"/>
  <c r="G32" i="1"/>
  <c r="H32" i="1" s="1"/>
  <c r="D32" i="1"/>
  <c r="G31" i="1"/>
  <c r="H31" i="1" s="1"/>
  <c r="D31" i="1"/>
  <c r="G30" i="1"/>
  <c r="H30" i="1" s="1"/>
  <c r="D30" i="1"/>
  <c r="G29" i="1"/>
  <c r="H29" i="1" s="1"/>
  <c r="D29" i="1"/>
  <c r="G28" i="1"/>
  <c r="H28" i="1" s="1"/>
  <c r="D28" i="1"/>
  <c r="G27" i="1"/>
  <c r="H27" i="1" s="1"/>
  <c r="D27" i="1"/>
  <c r="G26" i="1"/>
  <c r="H26" i="1" s="1"/>
  <c r="D26" i="1"/>
  <c r="G25" i="1"/>
  <c r="H25" i="1" s="1"/>
  <c r="D25" i="1"/>
  <c r="H24" i="1"/>
  <c r="G24" i="1"/>
  <c r="D24" i="1"/>
  <c r="G23" i="1"/>
  <c r="H23" i="1" s="1"/>
  <c r="D23" i="1"/>
  <c r="H22" i="1"/>
  <c r="G22" i="1"/>
  <c r="D22" i="1"/>
  <c r="G21" i="1"/>
  <c r="H21" i="1" s="1"/>
  <c r="D21" i="1"/>
  <c r="G20" i="1"/>
  <c r="H20" i="1" s="1"/>
  <c r="D20" i="1"/>
  <c r="G19" i="1"/>
  <c r="H19" i="1" s="1"/>
  <c r="D19" i="1"/>
  <c r="G18" i="1"/>
  <c r="H18" i="1" s="1"/>
  <c r="D18" i="1"/>
  <c r="G17" i="1"/>
  <c r="H17" i="1" s="1"/>
  <c r="D17" i="1"/>
  <c r="G16" i="1"/>
  <c r="H16" i="1" s="1"/>
  <c r="D16" i="1"/>
  <c r="G15" i="1"/>
  <c r="H15" i="1" s="1"/>
  <c r="D15" i="1"/>
  <c r="H14" i="1"/>
  <c r="G14" i="1"/>
  <c r="D14" i="1"/>
  <c r="G13" i="1"/>
  <c r="H13" i="1" s="1"/>
  <c r="D13" i="1"/>
  <c r="G12" i="1"/>
  <c r="H12" i="1" s="1"/>
  <c r="D12" i="1"/>
  <c r="G11" i="1"/>
  <c r="H11" i="1" s="1"/>
  <c r="H58" i="1" s="1"/>
  <c r="D11" i="1"/>
  <c r="G58" i="1" l="1"/>
  <c r="G59" i="1" s="1"/>
  <c r="G60" i="1" s="1"/>
  <c r="G61" i="1" s="1"/>
  <c r="H61" i="1"/>
</calcChain>
</file>

<file path=xl/sharedStrings.xml><?xml version="1.0" encoding="utf-8"?>
<sst xmlns="http://schemas.openxmlformats.org/spreadsheetml/2006/main" count="67" uniqueCount="65">
  <si>
    <t>NOTA DE PEDIDO</t>
  </si>
  <si>
    <t>Razon Social:</t>
  </si>
  <si>
    <t>RUT:</t>
  </si>
  <si>
    <t>Dirección Despacho:</t>
  </si>
  <si>
    <t>Fono:</t>
  </si>
  <si>
    <t>Comuna:</t>
  </si>
  <si>
    <t>Precio Unitario</t>
  </si>
  <si>
    <t>Valor Total</t>
  </si>
  <si>
    <t>Artículo</t>
  </si>
  <si>
    <t>Sin Iva</t>
  </si>
  <si>
    <t>Con Iva</t>
  </si>
  <si>
    <t>Unidad Empaque</t>
  </si>
  <si>
    <t>Cantidad de Cajas</t>
  </si>
  <si>
    <t>Agobio 18 cm. Rojo Metal</t>
  </si>
  <si>
    <r>
      <t>Llenar sólo las celdas grises con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números</t>
    </r>
    <r>
      <rPr>
        <sz val="11"/>
        <color theme="1"/>
        <rFont val="Calibri"/>
        <family val="2"/>
        <scheme val="minor"/>
      </rPr>
      <t>.</t>
    </r>
  </si>
  <si>
    <t>Buda Parada 39 cm. Metalizado</t>
  </si>
  <si>
    <t>Buda Parada 39 cm. Negro Dorado</t>
  </si>
  <si>
    <t>Cebra 28 cm. Negro Rojo</t>
  </si>
  <si>
    <t>Elefante Plano 22 cm. Café</t>
  </si>
  <si>
    <t>Elefante Plano 22 cm. Ladrillo</t>
  </si>
  <si>
    <t>Elefante Plano 22 cm. Ocre</t>
  </si>
  <si>
    <t>Elefante Plano 22 cm. Turquesa</t>
  </si>
  <si>
    <t>Elefante Plano 28 cm. Café</t>
  </si>
  <si>
    <t>Elefante Plano 28 cm. Ladrillo</t>
  </si>
  <si>
    <t>Elefante Plano 28 cm. Ocre</t>
  </si>
  <si>
    <t>Elefante Plano 28 cm. Turquesa</t>
  </si>
  <si>
    <t>Elefante Sentado 19 cm. Café</t>
  </si>
  <si>
    <t>Elefante Sentado 19 cm. Ladrillo</t>
  </si>
  <si>
    <t>Elefante Sentado 19 cm. Ocre</t>
  </si>
  <si>
    <t>Elefante Sentado 19 cm. Turquesa</t>
  </si>
  <si>
    <t>Elefante Sentado 28 cm. Café</t>
  </si>
  <si>
    <t>Elefante Sentado 28 cm. Ladrillo</t>
  </si>
  <si>
    <t>Elefante Sentado 28 cm. Ocre</t>
  </si>
  <si>
    <t>Elefante Sentado 28 cm. Turquesa</t>
  </si>
  <si>
    <t>Gato 20 cm. Café</t>
  </si>
  <si>
    <t>Gato 20 cm. Cobre Negro</t>
  </si>
  <si>
    <t>Gato 20 cm. Ladrillo</t>
  </si>
  <si>
    <t>Gato 20 cm. Ocre</t>
  </si>
  <si>
    <t>Gato 20 cm. Turquesa</t>
  </si>
  <si>
    <t>Gato 25 cm. Café</t>
  </si>
  <si>
    <t>Gato 25 cm. Cobre Negro</t>
  </si>
  <si>
    <t>Gato 25 cm. Ladrillo</t>
  </si>
  <si>
    <t>Gato 25 cm. Ocre</t>
  </si>
  <si>
    <t>Gato 25 cm. Turquesa</t>
  </si>
  <si>
    <t>Huevo 15 cm. Café</t>
  </si>
  <si>
    <t>Huevo 20 cm. Café</t>
  </si>
  <si>
    <t>Muñeca Clásica 37 cm.</t>
  </si>
  <si>
    <t>Pareja Beso 33 cm. Metalizado</t>
  </si>
  <si>
    <t>Pareja Rústica 33 cm. Metalizado</t>
  </si>
  <si>
    <t>Romance 20 cm. Rojo Metal</t>
  </si>
  <si>
    <t>Toro 31 cm. Negro Rojo</t>
  </si>
  <si>
    <t>Toro 38 cm. Negro Rojo</t>
  </si>
  <si>
    <r>
      <t>Embalaje Especial para Envío a Provincia</t>
    </r>
    <r>
      <rPr>
        <b/>
        <sz val="10"/>
        <color rgb="FF000000"/>
        <rFont val="Arial Narrow"/>
        <family val="2"/>
      </rPr>
      <t xml:space="preserve"> (1=Sí) </t>
    </r>
    <r>
      <rPr>
        <sz val="10"/>
        <color indexed="8"/>
        <rFont val="Arial Narrow"/>
        <family val="2"/>
      </rPr>
      <t>==========&gt;&gt;</t>
    </r>
  </si>
  <si>
    <t>TOTAL NETO</t>
  </si>
  <si>
    <t>IVA</t>
  </si>
  <si>
    <t>TOTAL</t>
  </si>
  <si>
    <t>Elefante Sentado 28 cm. Rojo Metal</t>
  </si>
  <si>
    <t>Elefante Sentado 19 cm. Rojo Metal</t>
  </si>
  <si>
    <t>Manzana 13 cm. Rojo Metal</t>
  </si>
  <si>
    <t>Manzana 13 cm. Verde Metal</t>
  </si>
  <si>
    <t>Manzana 15 cm. Rojo Metal</t>
  </si>
  <si>
    <t>Manzana 15 cm. Verde Metal</t>
  </si>
  <si>
    <t>Cebra 28 cm. Negro Dorado</t>
  </si>
  <si>
    <t>Huevo 15 cm. Rojo Metal</t>
  </si>
  <si>
    <t>Huevo 20 cm. Rojo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</si>
</sst>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8"/>
      <color indexed="8"/>
      <name val="Arial Narrow"/>
      <family val="2"/>
    </font>
    <font>
      <b/>
      <sz val="22"/>
      <color indexed="8"/>
      <name val="Arial Narrow"/>
      <family val="2"/>
    </font>
    <font>
      <b/>
      <sz val="10"/>
      <color indexed="8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b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center"/>
    </xf>
    <xf numFmtId="164" fontId="6" fillId="0" borderId="0" xfId="1" applyNumberFormat="1" applyFont="1"/>
    <xf numFmtId="164" fontId="7" fillId="0" borderId="0" xfId="1" applyNumberFormat="1" applyFont="1"/>
    <xf numFmtId="0" fontId="8" fillId="0" borderId="1" xfId="0" applyFont="1" applyBorder="1"/>
    <xf numFmtId="164" fontId="8" fillId="0" borderId="2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9" fillId="0" borderId="4" xfId="0" applyFont="1" applyBorder="1"/>
    <xf numFmtId="0" fontId="8" fillId="0" borderId="5" xfId="0" applyFont="1" applyBorder="1"/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4" fontId="8" fillId="0" borderId="5" xfId="1" applyNumberFormat="1" applyFont="1" applyBorder="1" applyAlignment="1">
      <alignment horizontal="center" wrapText="1"/>
    </xf>
    <xf numFmtId="0" fontId="11" fillId="0" borderId="0" xfId="0" applyFont="1"/>
    <xf numFmtId="0" fontId="4" fillId="0" borderId="5" xfId="0" applyFont="1" applyBorder="1"/>
    <xf numFmtId="3" fontId="4" fillId="0" borderId="5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41" fontId="4" fillId="0" borderId="5" xfId="2" applyFont="1" applyBorder="1" applyAlignment="1">
      <alignment horizontal="center"/>
    </xf>
    <xf numFmtId="41" fontId="5" fillId="0" borderId="5" xfId="2" applyFont="1" applyBorder="1"/>
    <xf numFmtId="0" fontId="11" fillId="2" borderId="0" xfId="0" applyFont="1" applyFill="1"/>
    <xf numFmtId="0" fontId="0" fillId="0" borderId="0" xfId="0" applyAlignment="1">
      <alignment vertical="center"/>
    </xf>
    <xf numFmtId="3" fontId="13" fillId="0" borderId="5" xfId="1" applyNumberFormat="1" applyFont="1" applyBorder="1" applyAlignment="1">
      <alignment horizontal="center"/>
    </xf>
    <xf numFmtId="41" fontId="0" fillId="0" borderId="0" xfId="2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1" fontId="0" fillId="0" borderId="0" xfId="2" applyFont="1" applyBorder="1" applyAlignment="1">
      <alignment horizontal="left" vertical="center"/>
    </xf>
    <xf numFmtId="0" fontId="4" fillId="3" borderId="5" xfId="0" applyFont="1" applyFill="1" applyBorder="1"/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>
      <alignment horizontal="left"/>
    </xf>
    <xf numFmtId="0" fontId="0" fillId="0" borderId="5" xfId="0" applyBorder="1"/>
    <xf numFmtId="164" fontId="1" fillId="0" borderId="0" xfId="1" applyNumberFormat="1"/>
    <xf numFmtId="0" fontId="4" fillId="2" borderId="5" xfId="0" applyFont="1" applyFill="1" applyBorder="1" applyProtection="1">
      <protection locked="0"/>
    </xf>
    <xf numFmtId="3" fontId="13" fillId="0" borderId="0" xfId="1" applyNumberFormat="1" applyFont="1" applyBorder="1" applyAlignment="1">
      <alignment horizontal="center"/>
    </xf>
    <xf numFmtId="41" fontId="0" fillId="0" borderId="0" xfId="2" applyFont="1" applyAlignment="1">
      <alignment horizontal="center"/>
    </xf>
    <xf numFmtId="41" fontId="0" fillId="0" borderId="5" xfId="2" applyFont="1" applyBorder="1" applyAlignment="1"/>
    <xf numFmtId="164" fontId="8" fillId="0" borderId="1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0</xdr:rowOff>
    </xdr:from>
    <xdr:to>
      <xdr:col>1</xdr:col>
      <xdr:colOff>1165860</xdr:colOff>
      <xdr:row>3</xdr:row>
      <xdr:rowOff>144123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DE198D-045A-4CAC-8182-57BF4625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0"/>
          <a:ext cx="1203960" cy="692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B62F-D964-4F15-B452-D5F1699BCC05}">
  <dimension ref="A1:K61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1" sqref="H11"/>
    </sheetView>
  </sheetViews>
  <sheetFormatPr baseColWidth="10" defaultRowHeight="14.4" x14ac:dyDescent="0.3"/>
  <cols>
    <col min="1" max="1" width="4" customWidth="1"/>
    <col min="2" max="2" width="46.5546875" bestFit="1" customWidth="1"/>
    <col min="3" max="4" width="9.44140625" style="37" customWidth="1"/>
    <col min="5" max="6" width="8.6640625" customWidth="1"/>
    <col min="7" max="7" width="10.109375" style="10" customWidth="1"/>
    <col min="8" max="8" width="12.6640625" style="10" customWidth="1"/>
    <col min="9" max="9" width="4" customWidth="1"/>
  </cols>
  <sheetData>
    <row r="1" spans="2:11" x14ac:dyDescent="0.3">
      <c r="B1" s="1"/>
      <c r="C1" s="2"/>
      <c r="D1" s="2"/>
      <c r="E1" s="1"/>
      <c r="F1" s="1"/>
      <c r="G1" s="3"/>
      <c r="H1" s="3"/>
    </row>
    <row r="2" spans="2:11" x14ac:dyDescent="0.3">
      <c r="B2" s="1"/>
      <c r="C2" s="2"/>
      <c r="D2" s="2"/>
      <c r="E2" s="1"/>
      <c r="F2" s="1"/>
      <c r="G2" s="3"/>
      <c r="H2" s="3"/>
    </row>
    <row r="3" spans="2:11" x14ac:dyDescent="0.3">
      <c r="B3" s="1"/>
      <c r="C3" s="2"/>
      <c r="D3" s="2"/>
      <c r="E3" s="1"/>
      <c r="F3" s="1"/>
      <c r="G3" s="3"/>
      <c r="H3" s="3"/>
    </row>
    <row r="4" spans="2:11" ht="21.6" customHeight="1" x14ac:dyDescent="0.5">
      <c r="B4" s="1"/>
      <c r="C4" s="4" t="s">
        <v>0</v>
      </c>
      <c r="D4" s="5"/>
      <c r="E4" s="1"/>
      <c r="F4" s="1"/>
      <c r="G4" s="3"/>
      <c r="H4" s="3"/>
    </row>
    <row r="5" spans="2:11" x14ac:dyDescent="0.3">
      <c r="B5" s="6" t="s">
        <v>1</v>
      </c>
      <c r="C5" s="7"/>
      <c r="D5" s="7"/>
      <c r="E5" s="8" t="s">
        <v>2</v>
      </c>
      <c r="F5" s="9"/>
      <c r="G5" s="50"/>
      <c r="H5" s="49"/>
    </row>
    <row r="6" spans="2:11" x14ac:dyDescent="0.3">
      <c r="B6" s="6" t="s">
        <v>3</v>
      </c>
      <c r="C6" s="7"/>
      <c r="D6" s="7"/>
      <c r="E6" s="8" t="s">
        <v>4</v>
      </c>
      <c r="F6" s="9"/>
      <c r="G6" s="50"/>
      <c r="H6" s="49"/>
    </row>
    <row r="7" spans="2:11" x14ac:dyDescent="0.3">
      <c r="B7" s="6" t="s">
        <v>5</v>
      </c>
      <c r="C7" s="7"/>
      <c r="D7" s="11"/>
      <c r="E7" s="46"/>
      <c r="F7" s="47"/>
      <c r="G7" s="48"/>
    </row>
    <row r="8" spans="2:11" ht="14.4" customHeight="1" x14ac:dyDescent="0.3">
      <c r="B8" s="1"/>
      <c r="C8" s="2"/>
      <c r="D8" s="2"/>
      <c r="E8" s="1"/>
      <c r="G8" s="3"/>
      <c r="H8" s="3"/>
    </row>
    <row r="9" spans="2:11" ht="14.4" customHeight="1" x14ac:dyDescent="0.3">
      <c r="B9" s="1"/>
      <c r="C9" s="42" t="s">
        <v>6</v>
      </c>
      <c r="D9" s="43"/>
      <c r="E9" s="1"/>
      <c r="F9" s="12"/>
      <c r="G9" s="44" t="s">
        <v>7</v>
      </c>
      <c r="H9" s="45"/>
    </row>
    <row r="10" spans="2:11" s="19" customFormat="1" ht="29.25" customHeight="1" x14ac:dyDescent="0.3">
      <c r="B10" s="13" t="s">
        <v>8</v>
      </c>
      <c r="C10" s="14" t="s">
        <v>9</v>
      </c>
      <c r="D10" s="15" t="s">
        <v>10</v>
      </c>
      <c r="E10" s="16" t="s">
        <v>11</v>
      </c>
      <c r="F10" s="17" t="s">
        <v>12</v>
      </c>
      <c r="G10" s="14" t="s">
        <v>9</v>
      </c>
      <c r="H10" s="18" t="s">
        <v>10</v>
      </c>
    </row>
    <row r="11" spans="2:11" s="19" customFormat="1" ht="14.4" customHeight="1" x14ac:dyDescent="0.3">
      <c r="B11" s="20" t="s">
        <v>13</v>
      </c>
      <c r="C11" s="21">
        <v>4778.2608695652179</v>
      </c>
      <c r="D11" s="21">
        <f>+C11*1.19</f>
        <v>5686.130434782609</v>
      </c>
      <c r="E11" s="22">
        <v>8</v>
      </c>
      <c r="F11" s="23"/>
      <c r="G11" s="24">
        <f>ROUND(C11,0)*E11*F11</f>
        <v>0</v>
      </c>
      <c r="H11" s="25">
        <f>+G11*1.19</f>
        <v>0</v>
      </c>
      <c r="J11" s="26"/>
      <c r="K11" s="27" t="s">
        <v>14</v>
      </c>
    </row>
    <row r="12" spans="2:11" s="19" customFormat="1" ht="14.4" customHeight="1" x14ac:dyDescent="0.3">
      <c r="B12" s="20" t="s">
        <v>15</v>
      </c>
      <c r="C12" s="28">
        <v>7386.9565217391309</v>
      </c>
      <c r="D12" s="21">
        <f t="shared" ref="D12:D58" si="0">+C12*1.19</f>
        <v>8790.4782608695659</v>
      </c>
      <c r="E12" s="22">
        <v>8</v>
      </c>
      <c r="F12" s="23"/>
      <c r="G12" s="24">
        <f t="shared" ref="G12:G57" si="1">ROUND(C12,0)*E12*F12</f>
        <v>0</v>
      </c>
      <c r="H12" s="25">
        <f t="shared" ref="H12:H57" si="2">+G12*1.19</f>
        <v>0</v>
      </c>
      <c r="J12" s="29"/>
      <c r="K12" s="30"/>
    </row>
    <row r="13" spans="2:11" s="19" customFormat="1" ht="14.4" customHeight="1" x14ac:dyDescent="0.3">
      <c r="B13" s="20" t="s">
        <v>16</v>
      </c>
      <c r="C13" s="28">
        <v>7386.9565217391309</v>
      </c>
      <c r="D13" s="21">
        <f t="shared" si="0"/>
        <v>8790.4782608695659</v>
      </c>
      <c r="E13" s="22">
        <v>8</v>
      </c>
      <c r="F13" s="23"/>
      <c r="G13" s="24">
        <f t="shared" si="1"/>
        <v>0</v>
      </c>
      <c r="H13" s="25">
        <f t="shared" si="2"/>
        <v>0</v>
      </c>
      <c r="J13" s="31"/>
      <c r="K13" s="27"/>
    </row>
    <row r="14" spans="2:11" s="19" customFormat="1" ht="14.4" customHeight="1" x14ac:dyDescent="0.3">
      <c r="B14" s="20" t="s">
        <v>62</v>
      </c>
      <c r="C14" s="21">
        <v>7821.739130434783</v>
      </c>
      <c r="D14" s="21">
        <f t="shared" si="0"/>
        <v>9307.8695652173919</v>
      </c>
      <c r="E14" s="22">
        <v>8</v>
      </c>
      <c r="F14" s="23"/>
      <c r="G14" s="24">
        <f t="shared" si="1"/>
        <v>0</v>
      </c>
      <c r="H14" s="25">
        <f t="shared" si="2"/>
        <v>0</v>
      </c>
      <c r="J14" s="31"/>
      <c r="K14" s="27"/>
    </row>
    <row r="15" spans="2:11" s="19" customFormat="1" ht="14.4" customHeight="1" x14ac:dyDescent="0.3">
      <c r="B15" s="20" t="s">
        <v>17</v>
      </c>
      <c r="C15" s="21">
        <v>7821.739130434783</v>
      </c>
      <c r="D15" s="21">
        <f t="shared" si="0"/>
        <v>9307.8695652173919</v>
      </c>
      <c r="E15" s="22">
        <v>8</v>
      </c>
      <c r="F15" s="23"/>
      <c r="G15" s="24">
        <f t="shared" si="1"/>
        <v>0</v>
      </c>
      <c r="H15" s="25">
        <f t="shared" si="2"/>
        <v>0</v>
      </c>
      <c r="J15" s="31"/>
    </row>
    <row r="16" spans="2:11" s="19" customFormat="1" ht="14.4" customHeight="1" x14ac:dyDescent="0.3">
      <c r="B16" s="20" t="s">
        <v>18</v>
      </c>
      <c r="C16" s="21">
        <v>5213.04347826087</v>
      </c>
      <c r="D16" s="21">
        <f t="shared" si="0"/>
        <v>6203.521739130435</v>
      </c>
      <c r="E16" s="22">
        <v>10</v>
      </c>
      <c r="F16" s="23"/>
      <c r="G16" s="24">
        <f t="shared" si="1"/>
        <v>0</v>
      </c>
      <c r="H16" s="25">
        <f t="shared" si="2"/>
        <v>0</v>
      </c>
      <c r="J16" s="31"/>
    </row>
    <row r="17" spans="1:10" s="19" customFormat="1" ht="14.4" customHeight="1" x14ac:dyDescent="0.3">
      <c r="B17" s="20" t="s">
        <v>19</v>
      </c>
      <c r="C17" s="21">
        <v>5213.04347826087</v>
      </c>
      <c r="D17" s="21">
        <f t="shared" si="0"/>
        <v>6203.521739130435</v>
      </c>
      <c r="E17" s="22">
        <v>10</v>
      </c>
      <c r="F17" s="23"/>
      <c r="G17" s="24">
        <f t="shared" si="1"/>
        <v>0</v>
      </c>
      <c r="H17" s="25">
        <f t="shared" si="2"/>
        <v>0</v>
      </c>
      <c r="J17" s="31"/>
    </row>
    <row r="18" spans="1:10" s="19" customFormat="1" ht="14.4" customHeight="1" x14ac:dyDescent="0.3">
      <c r="B18" s="20" t="s">
        <v>20</v>
      </c>
      <c r="C18" s="21">
        <v>5213.04347826087</v>
      </c>
      <c r="D18" s="21">
        <f t="shared" si="0"/>
        <v>6203.521739130435</v>
      </c>
      <c r="E18" s="22">
        <v>10</v>
      </c>
      <c r="F18" s="23"/>
      <c r="G18" s="24">
        <f t="shared" si="1"/>
        <v>0</v>
      </c>
      <c r="H18" s="25">
        <f t="shared" si="2"/>
        <v>0</v>
      </c>
      <c r="J18" s="31"/>
    </row>
    <row r="19" spans="1:10" s="19" customFormat="1" ht="14.4" customHeight="1" x14ac:dyDescent="0.3">
      <c r="B19" s="20" t="s">
        <v>21</v>
      </c>
      <c r="C19" s="28">
        <v>5213.04347826087</v>
      </c>
      <c r="D19" s="21">
        <f t="shared" si="0"/>
        <v>6203.521739130435</v>
      </c>
      <c r="E19" s="22">
        <v>10</v>
      </c>
      <c r="F19" s="23"/>
      <c r="G19" s="24">
        <f t="shared" si="1"/>
        <v>0</v>
      </c>
      <c r="H19" s="25">
        <f t="shared" si="2"/>
        <v>0</v>
      </c>
      <c r="J19" s="31"/>
    </row>
    <row r="20" spans="1:10" s="19" customFormat="1" ht="14.4" customHeight="1" x14ac:dyDescent="0.3">
      <c r="B20" s="20" t="s">
        <v>22</v>
      </c>
      <c r="C20" s="21">
        <v>6517.3913043478269</v>
      </c>
      <c r="D20" s="21">
        <f t="shared" si="0"/>
        <v>7755.6956521739139</v>
      </c>
      <c r="E20" s="22">
        <v>6</v>
      </c>
      <c r="F20" s="23"/>
      <c r="G20" s="24">
        <f t="shared" si="1"/>
        <v>0</v>
      </c>
      <c r="H20" s="25">
        <f t="shared" si="2"/>
        <v>0</v>
      </c>
      <c r="J20" s="31"/>
    </row>
    <row r="21" spans="1:10" s="19" customFormat="1" ht="14.4" customHeight="1" x14ac:dyDescent="0.3">
      <c r="B21" s="20" t="s">
        <v>23</v>
      </c>
      <c r="C21" s="21">
        <v>6517.3913043478269</v>
      </c>
      <c r="D21" s="21">
        <f t="shared" si="0"/>
        <v>7755.6956521739139</v>
      </c>
      <c r="E21" s="22">
        <v>6</v>
      </c>
      <c r="F21" s="23"/>
      <c r="G21" s="24">
        <f t="shared" si="1"/>
        <v>0</v>
      </c>
      <c r="H21" s="25">
        <f t="shared" si="2"/>
        <v>0</v>
      </c>
      <c r="J21" s="31"/>
    </row>
    <row r="22" spans="1:10" s="19" customFormat="1" ht="14.4" customHeight="1" x14ac:dyDescent="0.3">
      <c r="B22" s="20" t="s">
        <v>24</v>
      </c>
      <c r="C22" s="21">
        <v>6517.3913043478269</v>
      </c>
      <c r="D22" s="21">
        <f t="shared" si="0"/>
        <v>7755.6956521739139</v>
      </c>
      <c r="E22" s="22">
        <v>6</v>
      </c>
      <c r="F22" s="23"/>
      <c r="G22" s="24">
        <f t="shared" si="1"/>
        <v>0</v>
      </c>
      <c r="H22" s="25">
        <f t="shared" si="2"/>
        <v>0</v>
      </c>
      <c r="J22" s="31"/>
    </row>
    <row r="23" spans="1:10" ht="14.4" customHeight="1" x14ac:dyDescent="0.3">
      <c r="A23" s="19"/>
      <c r="B23" s="20" t="s">
        <v>25</v>
      </c>
      <c r="C23" s="28">
        <v>6517.3913043478269</v>
      </c>
      <c r="D23" s="21">
        <f t="shared" si="0"/>
        <v>7755.6956521739139</v>
      </c>
      <c r="E23" s="22">
        <v>6</v>
      </c>
      <c r="F23" s="23"/>
      <c r="G23" s="24">
        <f t="shared" si="1"/>
        <v>0</v>
      </c>
      <c r="H23" s="25">
        <f t="shared" si="2"/>
        <v>0</v>
      </c>
    </row>
    <row r="24" spans="1:10" ht="14.4" customHeight="1" x14ac:dyDescent="0.3">
      <c r="A24" s="19"/>
      <c r="B24" s="20" t="s">
        <v>26</v>
      </c>
      <c r="C24" s="28">
        <v>3039.130434782609</v>
      </c>
      <c r="D24" s="21">
        <f t="shared" si="0"/>
        <v>3616.5652173913045</v>
      </c>
      <c r="E24" s="22">
        <v>9</v>
      </c>
      <c r="F24" s="23"/>
      <c r="G24" s="24">
        <f t="shared" si="1"/>
        <v>0</v>
      </c>
      <c r="H24" s="25">
        <f t="shared" si="2"/>
        <v>0</v>
      </c>
      <c r="J24" s="32"/>
    </row>
    <row r="25" spans="1:10" ht="14.4" customHeight="1" x14ac:dyDescent="0.3">
      <c r="A25" s="19"/>
      <c r="B25" s="20" t="s">
        <v>27</v>
      </c>
      <c r="C25" s="28">
        <v>3039.130434782609</v>
      </c>
      <c r="D25" s="21">
        <f t="shared" si="0"/>
        <v>3616.5652173913045</v>
      </c>
      <c r="E25" s="22">
        <v>9</v>
      </c>
      <c r="F25" s="23"/>
      <c r="G25" s="24">
        <f t="shared" si="1"/>
        <v>0</v>
      </c>
      <c r="H25" s="25">
        <f t="shared" si="2"/>
        <v>0</v>
      </c>
    </row>
    <row r="26" spans="1:10" ht="14.4" customHeight="1" x14ac:dyDescent="0.3">
      <c r="A26" s="19"/>
      <c r="B26" s="20" t="s">
        <v>28</v>
      </c>
      <c r="C26" s="28">
        <v>3039.130434782609</v>
      </c>
      <c r="D26" s="21">
        <f t="shared" si="0"/>
        <v>3616.5652173913045</v>
      </c>
      <c r="E26" s="22">
        <v>9</v>
      </c>
      <c r="F26" s="23"/>
      <c r="G26" s="24">
        <f t="shared" si="1"/>
        <v>0</v>
      </c>
      <c r="H26" s="25">
        <f t="shared" si="2"/>
        <v>0</v>
      </c>
      <c r="J26" s="32"/>
    </row>
    <row r="27" spans="1:10" ht="14.4" customHeight="1" x14ac:dyDescent="0.3">
      <c r="A27" s="19"/>
      <c r="B27" s="20" t="s">
        <v>57</v>
      </c>
      <c r="C27" s="28">
        <v>3691.3043478260875</v>
      </c>
      <c r="D27" s="21">
        <f t="shared" si="0"/>
        <v>4392.652173913044</v>
      </c>
      <c r="E27" s="22">
        <v>9</v>
      </c>
      <c r="F27" s="23"/>
      <c r="G27" s="24">
        <f t="shared" si="1"/>
        <v>0</v>
      </c>
      <c r="H27" s="25">
        <f t="shared" si="2"/>
        <v>0</v>
      </c>
    </row>
    <row r="28" spans="1:10" ht="14.4" customHeight="1" x14ac:dyDescent="0.3">
      <c r="A28" s="19"/>
      <c r="B28" s="20" t="s">
        <v>29</v>
      </c>
      <c r="C28" s="28">
        <v>3039.130434782609</v>
      </c>
      <c r="D28" s="21">
        <f t="shared" si="0"/>
        <v>3616.5652173913045</v>
      </c>
      <c r="E28" s="22">
        <v>9</v>
      </c>
      <c r="F28" s="23"/>
      <c r="G28" s="24">
        <f t="shared" si="1"/>
        <v>0</v>
      </c>
      <c r="H28" s="25">
        <f t="shared" si="2"/>
        <v>0</v>
      </c>
      <c r="J28" s="32"/>
    </row>
    <row r="29" spans="1:10" ht="14.4" customHeight="1" x14ac:dyDescent="0.3">
      <c r="A29" s="19"/>
      <c r="B29" s="20" t="s">
        <v>30</v>
      </c>
      <c r="C29" s="28">
        <v>5647.826086956522</v>
      </c>
      <c r="D29" s="21">
        <f t="shared" si="0"/>
        <v>6720.913043478261</v>
      </c>
      <c r="E29" s="22">
        <v>4</v>
      </c>
      <c r="F29" s="23"/>
      <c r="G29" s="24">
        <f t="shared" si="1"/>
        <v>0</v>
      </c>
      <c r="H29" s="25">
        <f t="shared" si="2"/>
        <v>0</v>
      </c>
    </row>
    <row r="30" spans="1:10" ht="14.4" customHeight="1" x14ac:dyDescent="0.3">
      <c r="A30" s="19"/>
      <c r="B30" s="20" t="s">
        <v>31</v>
      </c>
      <c r="C30" s="28">
        <v>5647.826086956522</v>
      </c>
      <c r="D30" s="21">
        <f t="shared" si="0"/>
        <v>6720.913043478261</v>
      </c>
      <c r="E30" s="22">
        <v>4</v>
      </c>
      <c r="F30" s="23"/>
      <c r="G30" s="24">
        <f t="shared" si="1"/>
        <v>0</v>
      </c>
      <c r="H30" s="25">
        <f t="shared" si="2"/>
        <v>0</v>
      </c>
      <c r="J30" s="32"/>
    </row>
    <row r="31" spans="1:10" ht="14.4" customHeight="1" x14ac:dyDescent="0.3">
      <c r="A31" s="19"/>
      <c r="B31" s="20" t="s">
        <v>32</v>
      </c>
      <c r="C31" s="28">
        <v>5647.826086956522</v>
      </c>
      <c r="D31" s="21">
        <f t="shared" si="0"/>
        <v>6720.913043478261</v>
      </c>
      <c r="E31" s="22">
        <v>4</v>
      </c>
      <c r="F31" s="23"/>
      <c r="G31" s="24">
        <f t="shared" si="1"/>
        <v>0</v>
      </c>
      <c r="H31" s="25">
        <f t="shared" si="2"/>
        <v>0</v>
      </c>
    </row>
    <row r="32" spans="1:10" ht="14.4" customHeight="1" x14ac:dyDescent="0.3">
      <c r="A32" s="19"/>
      <c r="B32" s="20" t="s">
        <v>56</v>
      </c>
      <c r="C32" s="28">
        <v>6734.7826086956529</v>
      </c>
      <c r="D32" s="21">
        <f t="shared" si="0"/>
        <v>8014.3913043478269</v>
      </c>
      <c r="E32" s="22">
        <v>4</v>
      </c>
      <c r="F32" s="23"/>
      <c r="G32" s="24">
        <f t="shared" si="1"/>
        <v>0</v>
      </c>
      <c r="H32" s="25">
        <f t="shared" si="2"/>
        <v>0</v>
      </c>
      <c r="J32" s="32"/>
    </row>
    <row r="33" spans="1:10" ht="14.4" customHeight="1" x14ac:dyDescent="0.3">
      <c r="A33" s="19"/>
      <c r="B33" s="20" t="s">
        <v>33</v>
      </c>
      <c r="C33" s="28">
        <v>5647.826086956522</v>
      </c>
      <c r="D33" s="21">
        <f t="shared" si="0"/>
        <v>6720.913043478261</v>
      </c>
      <c r="E33" s="22">
        <v>4</v>
      </c>
      <c r="F33" s="23"/>
      <c r="G33" s="24">
        <f t="shared" si="1"/>
        <v>0</v>
      </c>
      <c r="H33" s="25">
        <f t="shared" si="2"/>
        <v>0</v>
      </c>
      <c r="J33" s="32"/>
    </row>
    <row r="34" spans="1:10" ht="14.4" customHeight="1" x14ac:dyDescent="0.3">
      <c r="A34" s="19"/>
      <c r="B34" s="20" t="s">
        <v>34</v>
      </c>
      <c r="C34" s="28">
        <v>6082.608695652174</v>
      </c>
      <c r="D34" s="21">
        <f t="shared" si="0"/>
        <v>7238.304347826087</v>
      </c>
      <c r="E34" s="22">
        <v>7</v>
      </c>
      <c r="F34" s="23"/>
      <c r="G34" s="24">
        <f t="shared" si="1"/>
        <v>0</v>
      </c>
      <c r="H34" s="25">
        <f t="shared" si="2"/>
        <v>0</v>
      </c>
      <c r="J34" s="32"/>
    </row>
    <row r="35" spans="1:10" x14ac:dyDescent="0.3">
      <c r="B35" s="20" t="s">
        <v>35</v>
      </c>
      <c r="C35" s="28">
        <v>6082.608695652174</v>
      </c>
      <c r="D35" s="21">
        <f t="shared" si="0"/>
        <v>7238.304347826087</v>
      </c>
      <c r="E35" s="22">
        <v>7</v>
      </c>
      <c r="F35" s="23"/>
      <c r="G35" s="24">
        <f t="shared" si="1"/>
        <v>0</v>
      </c>
      <c r="H35" s="25">
        <f t="shared" si="2"/>
        <v>0</v>
      </c>
    </row>
    <row r="36" spans="1:10" x14ac:dyDescent="0.3">
      <c r="B36" s="20" t="s">
        <v>36</v>
      </c>
      <c r="C36" s="28">
        <v>6082.608695652174</v>
      </c>
      <c r="D36" s="21">
        <f t="shared" si="0"/>
        <v>7238.304347826087</v>
      </c>
      <c r="E36" s="22">
        <v>7</v>
      </c>
      <c r="F36" s="23"/>
      <c r="G36" s="24">
        <f t="shared" si="1"/>
        <v>0</v>
      </c>
      <c r="H36" s="25">
        <f t="shared" si="2"/>
        <v>0</v>
      </c>
    </row>
    <row r="37" spans="1:10" x14ac:dyDescent="0.3">
      <c r="B37" s="20" t="s">
        <v>37</v>
      </c>
      <c r="C37" s="28">
        <v>6082.608695652174</v>
      </c>
      <c r="D37" s="21">
        <f t="shared" si="0"/>
        <v>7238.304347826087</v>
      </c>
      <c r="E37" s="22">
        <v>7</v>
      </c>
      <c r="F37" s="23"/>
      <c r="G37" s="24">
        <f t="shared" si="1"/>
        <v>0</v>
      </c>
      <c r="H37" s="25">
        <f t="shared" si="2"/>
        <v>0</v>
      </c>
    </row>
    <row r="38" spans="1:10" x14ac:dyDescent="0.3">
      <c r="B38" s="20" t="s">
        <v>38</v>
      </c>
      <c r="C38" s="28">
        <v>6082.608695652174</v>
      </c>
      <c r="D38" s="21">
        <f t="shared" si="0"/>
        <v>7238.304347826087</v>
      </c>
      <c r="E38" s="22">
        <v>7</v>
      </c>
      <c r="F38" s="23"/>
      <c r="G38" s="24">
        <f t="shared" si="1"/>
        <v>0</v>
      </c>
      <c r="H38" s="25">
        <f t="shared" si="2"/>
        <v>0</v>
      </c>
    </row>
    <row r="39" spans="1:10" x14ac:dyDescent="0.3">
      <c r="B39" s="20" t="s">
        <v>39</v>
      </c>
      <c r="C39" s="28">
        <v>7821.739130434783</v>
      </c>
      <c r="D39" s="21">
        <f t="shared" si="0"/>
        <v>9307.8695652173919</v>
      </c>
      <c r="E39" s="22">
        <v>4</v>
      </c>
      <c r="F39" s="23"/>
      <c r="G39" s="24">
        <f t="shared" si="1"/>
        <v>0</v>
      </c>
      <c r="H39" s="25">
        <f t="shared" si="2"/>
        <v>0</v>
      </c>
    </row>
    <row r="40" spans="1:10" x14ac:dyDescent="0.3">
      <c r="B40" s="20" t="s">
        <v>40</v>
      </c>
      <c r="C40" s="28">
        <v>7821.739130434783</v>
      </c>
      <c r="D40" s="21">
        <f t="shared" si="0"/>
        <v>9307.8695652173919</v>
      </c>
      <c r="E40" s="22">
        <v>4</v>
      </c>
      <c r="F40" s="23"/>
      <c r="G40" s="24">
        <f t="shared" si="1"/>
        <v>0</v>
      </c>
      <c r="H40" s="25">
        <f t="shared" si="2"/>
        <v>0</v>
      </c>
    </row>
    <row r="41" spans="1:10" x14ac:dyDescent="0.3">
      <c r="B41" s="20" t="s">
        <v>41</v>
      </c>
      <c r="C41" s="28">
        <v>7821.739130434783</v>
      </c>
      <c r="D41" s="21">
        <f t="shared" si="0"/>
        <v>9307.8695652173919</v>
      </c>
      <c r="E41" s="22">
        <v>4</v>
      </c>
      <c r="F41" s="23"/>
      <c r="G41" s="24">
        <f t="shared" si="1"/>
        <v>0</v>
      </c>
      <c r="H41" s="25">
        <f t="shared" si="2"/>
        <v>0</v>
      </c>
    </row>
    <row r="42" spans="1:10" x14ac:dyDescent="0.3">
      <c r="B42" s="20" t="s">
        <v>42</v>
      </c>
      <c r="C42" s="28">
        <v>7821.739130434783</v>
      </c>
      <c r="D42" s="21">
        <f t="shared" si="0"/>
        <v>9307.8695652173919</v>
      </c>
      <c r="E42" s="22">
        <v>4</v>
      </c>
      <c r="F42" s="23"/>
      <c r="G42" s="24">
        <f t="shared" si="1"/>
        <v>0</v>
      </c>
      <c r="H42" s="25">
        <f t="shared" si="2"/>
        <v>0</v>
      </c>
    </row>
    <row r="43" spans="1:10" x14ac:dyDescent="0.3">
      <c r="B43" s="20" t="s">
        <v>43</v>
      </c>
      <c r="C43" s="28">
        <v>7821.739130434783</v>
      </c>
      <c r="D43" s="21">
        <f t="shared" si="0"/>
        <v>9307.8695652173919</v>
      </c>
      <c r="E43" s="22">
        <v>4</v>
      </c>
      <c r="F43" s="23"/>
      <c r="G43" s="24">
        <f t="shared" si="1"/>
        <v>0</v>
      </c>
      <c r="H43" s="25">
        <f t="shared" si="2"/>
        <v>0</v>
      </c>
    </row>
    <row r="44" spans="1:10" x14ac:dyDescent="0.3">
      <c r="B44" s="20" t="s">
        <v>44</v>
      </c>
      <c r="C44" s="28">
        <v>6082.608695652174</v>
      </c>
      <c r="D44" s="21">
        <f t="shared" si="0"/>
        <v>7238.304347826087</v>
      </c>
      <c r="E44" s="22">
        <v>6</v>
      </c>
      <c r="F44" s="23"/>
      <c r="G44" s="24">
        <f t="shared" si="1"/>
        <v>0</v>
      </c>
      <c r="H44" s="25">
        <f t="shared" si="2"/>
        <v>0</v>
      </c>
    </row>
    <row r="45" spans="1:10" x14ac:dyDescent="0.3">
      <c r="B45" s="20" t="s">
        <v>63</v>
      </c>
      <c r="C45" s="28">
        <v>7169.5652173913049</v>
      </c>
      <c r="D45" s="21">
        <f t="shared" si="0"/>
        <v>8531.782608695652</v>
      </c>
      <c r="E45" s="22">
        <v>6</v>
      </c>
      <c r="F45" s="23"/>
      <c r="G45" s="24">
        <f t="shared" si="1"/>
        <v>0</v>
      </c>
      <c r="H45" s="25">
        <f t="shared" si="2"/>
        <v>0</v>
      </c>
    </row>
    <row r="46" spans="1:10" x14ac:dyDescent="0.3">
      <c r="B46" s="20" t="s">
        <v>45</v>
      </c>
      <c r="C46" s="28">
        <v>6952.1739130434789</v>
      </c>
      <c r="D46" s="21">
        <f t="shared" si="0"/>
        <v>8273.0869565217399</v>
      </c>
      <c r="E46" s="22">
        <v>6</v>
      </c>
      <c r="F46" s="23"/>
      <c r="G46" s="24">
        <f t="shared" si="1"/>
        <v>0</v>
      </c>
      <c r="H46" s="25">
        <f t="shared" si="2"/>
        <v>0</v>
      </c>
    </row>
    <row r="47" spans="1:10" x14ac:dyDescent="0.3">
      <c r="B47" s="20" t="s">
        <v>64</v>
      </c>
      <c r="C47" s="28">
        <v>8256.5217391304359</v>
      </c>
      <c r="D47" s="21">
        <f t="shared" si="0"/>
        <v>9825.2608695652179</v>
      </c>
      <c r="E47" s="22">
        <v>6</v>
      </c>
      <c r="F47" s="23"/>
      <c r="G47" s="24">
        <f t="shared" si="1"/>
        <v>0</v>
      </c>
      <c r="H47" s="25">
        <f t="shared" si="2"/>
        <v>0</v>
      </c>
    </row>
    <row r="48" spans="1:10" x14ac:dyDescent="0.3">
      <c r="B48" s="20" t="s">
        <v>58</v>
      </c>
      <c r="C48" s="28">
        <v>5647.826086956522</v>
      </c>
      <c r="D48" s="21">
        <f t="shared" si="0"/>
        <v>6720.913043478261</v>
      </c>
      <c r="E48" s="22">
        <v>6</v>
      </c>
      <c r="F48" s="23"/>
      <c r="G48" s="24">
        <f t="shared" si="1"/>
        <v>0</v>
      </c>
      <c r="H48" s="25">
        <f t="shared" si="2"/>
        <v>0</v>
      </c>
    </row>
    <row r="49" spans="2:11" x14ac:dyDescent="0.3">
      <c r="B49" s="20" t="s">
        <v>59</v>
      </c>
      <c r="C49" s="28">
        <v>4778.2608695652179</v>
      </c>
      <c r="D49" s="21">
        <f>+C49*1.19</f>
        <v>5686.130434782609</v>
      </c>
      <c r="E49" s="22">
        <v>6</v>
      </c>
      <c r="F49" s="23"/>
      <c r="G49" s="24">
        <f>ROUND(C49,0)*E49*F49</f>
        <v>0</v>
      </c>
      <c r="H49" s="25">
        <f>+G49*1.19</f>
        <v>0</v>
      </c>
    </row>
    <row r="50" spans="2:11" x14ac:dyDescent="0.3">
      <c r="B50" s="20" t="s">
        <v>60</v>
      </c>
      <c r="C50" s="28">
        <v>6517.3913043478269</v>
      </c>
      <c r="D50" s="21">
        <f t="shared" si="0"/>
        <v>7755.6956521739139</v>
      </c>
      <c r="E50" s="22">
        <v>5</v>
      </c>
      <c r="F50" s="23"/>
      <c r="G50" s="24">
        <f t="shared" si="1"/>
        <v>0</v>
      </c>
      <c r="H50" s="25">
        <f t="shared" si="2"/>
        <v>0</v>
      </c>
    </row>
    <row r="51" spans="2:11" x14ac:dyDescent="0.3">
      <c r="B51" s="20" t="s">
        <v>61</v>
      </c>
      <c r="C51" s="28">
        <v>5647.826086956522</v>
      </c>
      <c r="D51" s="21">
        <f t="shared" si="0"/>
        <v>6720.913043478261</v>
      </c>
      <c r="E51" s="22">
        <v>5</v>
      </c>
      <c r="F51" s="23"/>
      <c r="G51" s="24">
        <f t="shared" si="1"/>
        <v>0</v>
      </c>
      <c r="H51" s="25">
        <f t="shared" si="2"/>
        <v>0</v>
      </c>
    </row>
    <row r="52" spans="2:11" x14ac:dyDescent="0.3">
      <c r="B52" s="20" t="s">
        <v>46</v>
      </c>
      <c r="C52" s="28">
        <v>11300</v>
      </c>
      <c r="D52" s="21">
        <f t="shared" si="0"/>
        <v>13447</v>
      </c>
      <c r="E52" s="22">
        <v>5</v>
      </c>
      <c r="F52" s="23"/>
      <c r="G52" s="24">
        <f t="shared" si="1"/>
        <v>0</v>
      </c>
      <c r="H52" s="25">
        <f t="shared" si="2"/>
        <v>0</v>
      </c>
    </row>
    <row r="53" spans="2:11" x14ac:dyDescent="0.3">
      <c r="B53" s="20" t="s">
        <v>47</v>
      </c>
      <c r="C53" s="28">
        <v>7386.9565217391309</v>
      </c>
      <c r="D53" s="21">
        <f t="shared" si="0"/>
        <v>8790.4782608695659</v>
      </c>
      <c r="E53" s="22">
        <v>6</v>
      </c>
      <c r="F53" s="23"/>
      <c r="G53" s="24">
        <f t="shared" si="1"/>
        <v>0</v>
      </c>
      <c r="H53" s="25">
        <f t="shared" si="2"/>
        <v>0</v>
      </c>
    </row>
    <row r="54" spans="2:11" x14ac:dyDescent="0.3">
      <c r="B54" s="20" t="s">
        <v>48</v>
      </c>
      <c r="C54" s="28">
        <v>7386.9565217391309</v>
      </c>
      <c r="D54" s="21">
        <f t="shared" si="0"/>
        <v>8790.4782608695659</v>
      </c>
      <c r="E54" s="22">
        <v>6</v>
      </c>
      <c r="F54" s="23"/>
      <c r="G54" s="24">
        <f t="shared" si="1"/>
        <v>0</v>
      </c>
      <c r="H54" s="25">
        <f t="shared" si="2"/>
        <v>0</v>
      </c>
    </row>
    <row r="55" spans="2:11" x14ac:dyDescent="0.3">
      <c r="B55" s="20" t="s">
        <v>49</v>
      </c>
      <c r="C55" s="28">
        <v>5213.04347826087</v>
      </c>
      <c r="D55" s="21">
        <f t="shared" si="0"/>
        <v>6203.521739130435</v>
      </c>
      <c r="E55" s="22">
        <v>8</v>
      </c>
      <c r="F55" s="23"/>
      <c r="G55" s="24">
        <f t="shared" si="1"/>
        <v>0</v>
      </c>
      <c r="H55" s="25">
        <f t="shared" si="2"/>
        <v>0</v>
      </c>
    </row>
    <row r="56" spans="2:11" x14ac:dyDescent="0.3">
      <c r="B56" s="20" t="s">
        <v>50</v>
      </c>
      <c r="C56" s="28">
        <v>8796</v>
      </c>
      <c r="D56" s="21">
        <f t="shared" si="0"/>
        <v>10467.24</v>
      </c>
      <c r="E56" s="22">
        <v>5</v>
      </c>
      <c r="F56" s="23"/>
      <c r="G56" s="24">
        <f t="shared" si="1"/>
        <v>0</v>
      </c>
      <c r="H56" s="25">
        <f t="shared" si="2"/>
        <v>0</v>
      </c>
    </row>
    <row r="57" spans="2:11" x14ac:dyDescent="0.3">
      <c r="B57" s="20" t="s">
        <v>51</v>
      </c>
      <c r="C57" s="28">
        <v>11423.809523809523</v>
      </c>
      <c r="D57" s="21">
        <f t="shared" si="0"/>
        <v>13594.333333333332</v>
      </c>
      <c r="E57" s="22">
        <v>5</v>
      </c>
      <c r="F57" s="23"/>
      <c r="G57" s="24">
        <f t="shared" si="1"/>
        <v>0</v>
      </c>
      <c r="H57" s="25">
        <f t="shared" si="2"/>
        <v>0</v>
      </c>
    </row>
    <row r="58" spans="2:11" x14ac:dyDescent="0.3">
      <c r="B58" s="33" t="s">
        <v>52</v>
      </c>
      <c r="C58" s="38"/>
      <c r="D58" s="39"/>
      <c r="E58" s="3"/>
      <c r="F58" s="3"/>
      <c r="G58" s="24">
        <f>+IF(C58=1,SUM(G10:G57)*0.05,0)</f>
        <v>0</v>
      </c>
      <c r="H58" s="24">
        <f>+IF(C58=1,SUM(H10:H57)*0.05,0)</f>
        <v>0</v>
      </c>
      <c r="I58" s="3"/>
      <c r="J58" s="34"/>
      <c r="K58" s="34"/>
    </row>
    <row r="59" spans="2:11" x14ac:dyDescent="0.3">
      <c r="B59" s="35" t="s">
        <v>53</v>
      </c>
      <c r="C59" s="1"/>
      <c r="D59" s="1"/>
      <c r="E59" s="3"/>
      <c r="F59" s="3"/>
      <c r="G59" s="24">
        <f>SUM(G11:G58)</f>
        <v>0</v>
      </c>
      <c r="H59" s="40"/>
      <c r="I59" s="3"/>
      <c r="J59" s="3"/>
      <c r="K59" s="10"/>
    </row>
    <row r="60" spans="2:11" x14ac:dyDescent="0.3">
      <c r="B60" s="36" t="s">
        <v>54</v>
      </c>
      <c r="E60" s="3"/>
      <c r="F60" s="3"/>
      <c r="G60" s="24">
        <f>+G59*0.19</f>
        <v>0</v>
      </c>
      <c r="H60" s="40"/>
      <c r="I60" s="3"/>
      <c r="J60" s="3"/>
      <c r="K60" s="10"/>
    </row>
    <row r="61" spans="2:11" x14ac:dyDescent="0.3">
      <c r="B61" s="36" t="s">
        <v>55</v>
      </c>
      <c r="E61" s="3"/>
      <c r="F61" s="3"/>
      <c r="G61" s="41">
        <f>+G60+G59</f>
        <v>0</v>
      </c>
      <c r="H61" s="41">
        <f>+SUM(H11:H58)</f>
        <v>0</v>
      </c>
      <c r="I61" s="3"/>
      <c r="J61" s="3"/>
      <c r="K61" s="10"/>
    </row>
  </sheetData>
  <protectedRanges>
    <protectedRange sqref="B5:D7" name="Rango2"/>
    <protectedRange sqref="F5:G6" name="Rango1"/>
  </protectedRanges>
  <mergeCells count="2">
    <mergeCell ref="C9:D9"/>
    <mergeCell ref="G9:H9"/>
  </mergeCells>
  <dataValidations count="4">
    <dataValidation type="whole" operator="equal" allowBlank="1" showInputMessage="1" showErrorMessage="1" error="Sólo debe ungresar el número 1 si su pedido va a provincia" sqref="C58" xr:uid="{E3BED2CD-3957-48C2-BFAB-ACC94FCEEF4A}">
      <formula1>1</formula1>
    </dataValidation>
    <dataValidation type="whole" allowBlank="1" showInputMessage="1" showErrorMessage="1" sqref="F58 I58:K58" xr:uid="{4AD135A5-BEDA-4351-8C33-A15D6086173B}">
      <formula1>0</formula1>
      <formula2>100</formula2>
    </dataValidation>
    <dataValidation type="list" showDropDown="1" showInputMessage="1" showErrorMessage="1" error="SI DESEA EMBALAJE ESPECIAL PRA DESPACHO A PROVINCIA INGRESE 1, SI NO, NO INGRESE NINGUN VALOR" sqref="C34" xr:uid="{FA56212E-39B7-45EA-A2D0-2532220EE7B5}">
      <formula1>$D$34</formula1>
    </dataValidation>
    <dataValidation type="whole" allowBlank="1" showInputMessage="1" showErrorMessage="1" error="EL VALOR INGRESADO TIENE QUE SER UN NÚMERO ENTERO" sqref="F11:F57" xr:uid="{5474BC69-EF0D-4AD2-906D-86E9C9C10CF1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Footer>&amp;CNota de Pedido Decoracion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 de Pedido Decoracion</vt:lpstr>
      <vt:lpstr>'Nota de Pedido Decoracion'!Títulos_a_imprimir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Codriansky</dc:creator>
  <cp:lastModifiedBy>Leon Codriansky</cp:lastModifiedBy>
  <cp:lastPrinted>2022-08-09T14:15:23Z</cp:lastPrinted>
  <dcterms:created xsi:type="dcterms:W3CDTF">2022-08-09T14:12:15Z</dcterms:created>
  <dcterms:modified xsi:type="dcterms:W3CDTF">2022-08-11T17:27:24Z</dcterms:modified>
</cp:coreProperties>
</file>